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710" windowWidth="11805" windowHeight="47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'Feuil1'!$A$2:$L$32</definedName>
  </definedNames>
  <calcPr fullCalcOnLoad="1"/>
</workbook>
</file>

<file path=xl/sharedStrings.xml><?xml version="1.0" encoding="utf-8"?>
<sst xmlns="http://schemas.openxmlformats.org/spreadsheetml/2006/main" count="25" uniqueCount="25">
  <si>
    <t>Fréq. Radio</t>
  </si>
  <si>
    <t>Total :</t>
  </si>
  <si>
    <t>Date :</t>
  </si>
  <si>
    <t>Remarques</t>
  </si>
  <si>
    <t>Altitude      ou FL</t>
  </si>
  <si>
    <t>Durée</t>
  </si>
  <si>
    <t>QNH :</t>
  </si>
  <si>
    <t>Consommation :</t>
  </si>
  <si>
    <t>Heure de départ :</t>
  </si>
  <si>
    <t>Carburant :</t>
  </si>
  <si>
    <t>Carburant  restant</t>
  </si>
  <si>
    <t>10% conditions météo</t>
  </si>
  <si>
    <t xml:space="preserve">à : </t>
  </si>
  <si>
    <t>Distance  Restante</t>
  </si>
  <si>
    <t>Temps au passage</t>
  </si>
  <si>
    <t>Distance    étape</t>
  </si>
  <si>
    <t>Plan de vol de :</t>
  </si>
  <si>
    <t>Route Magnétique</t>
  </si>
  <si>
    <t>Vitesse:</t>
  </si>
  <si>
    <r>
      <t xml:space="preserve">Code OACI    </t>
    </r>
    <r>
      <rPr>
        <b/>
        <sz val="7"/>
        <color indexed="12"/>
        <rFont val="Arial"/>
        <family val="2"/>
      </rPr>
      <t>coordonnées</t>
    </r>
  </si>
  <si>
    <t>1/2 heure :</t>
  </si>
  <si>
    <t>Carburant restant</t>
  </si>
  <si>
    <r>
      <t xml:space="preserve">Passage                              </t>
    </r>
    <r>
      <rPr>
        <b/>
        <sz val="8"/>
        <color indexed="12"/>
        <rFont val="Arial"/>
        <family val="2"/>
      </rPr>
      <t xml:space="preserve"> Orientation Piste</t>
    </r>
  </si>
  <si>
    <t>Pilote :</t>
  </si>
  <si>
    <t xml:space="preserve">Machine :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</si>
</sst>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,\K"/>
    <numFmt numFmtId="173" formatCode="#,##0_K"/>
    <numFmt numFmtId="174" formatCode="#,##0\ &quot;Km&quot;"/>
    <numFmt numFmtId="175" formatCode="#,##0\ &quot;Km/h&quot;"/>
    <numFmt numFmtId="176" formatCode="#,##0\ \'"/>
    <numFmt numFmtId="177" formatCode="h:mm"/>
    <numFmt numFmtId="178" formatCode="h:mm:ss"/>
    <numFmt numFmtId="179" formatCode="#,##0\ &quot;h&quot;"/>
    <numFmt numFmtId="180" formatCode="0.0000"/>
    <numFmt numFmtId="181" formatCode="0.000000"/>
    <numFmt numFmtId="182" formatCode="#,##0\ &quot;L/h&quot;"/>
    <numFmt numFmtId="183" formatCode="#,##0\ &quot;L&quot;"/>
    <numFmt numFmtId="184" formatCode="#,##0\ &quot;mn&quot;"/>
    <numFmt numFmtId="185" formatCode="0.0"/>
    <numFmt numFmtId="186" formatCode="#,##0.0\ &quot;Km&quot;"/>
    <numFmt numFmtId="187" formatCode="#,##0\ &quot;°&quot;"/>
    <numFmt numFmtId="188" formatCode="#,##0\ &quot;ft&quot;"/>
    <numFmt numFmtId="189" formatCode="0.000"/>
  </numFmts>
  <fonts count="23">
    <font>
      <sz val="10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7"/>
      <color indexed="12"/>
      <name val="Arial"/>
      <family val="2"/>
    </font>
    <font>
      <sz val="12"/>
      <name val="Arial"/>
      <family val="2"/>
    </font>
    <font>
      <b/>
      <sz val="8"/>
      <color indexed="17"/>
      <name val="Arial"/>
      <family val="2"/>
    </font>
    <font>
      <b/>
      <sz val="11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183" fontId="13" fillId="0" borderId="0" xfId="0" applyNumberFormat="1" applyFont="1" applyBorder="1" applyAlignment="1">
      <alignment/>
    </xf>
    <xf numFmtId="183" fontId="13" fillId="0" borderId="3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2" fillId="0" borderId="5" xfId="0" applyFont="1" applyBorder="1" applyAlignment="1">
      <alignment/>
    </xf>
    <xf numFmtId="183" fontId="13" fillId="0" borderId="6" xfId="0" applyNumberFormat="1" applyFont="1" applyBorder="1" applyAlignment="1">
      <alignment/>
    </xf>
    <xf numFmtId="0" fontId="12" fillId="0" borderId="7" xfId="0" applyFont="1" applyBorder="1" applyAlignment="1">
      <alignment/>
    </xf>
    <xf numFmtId="183" fontId="13" fillId="0" borderId="8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6" fillId="2" borderId="10" xfId="0" applyFont="1" applyFill="1" applyBorder="1" applyAlignment="1">
      <alignment vertical="center"/>
    </xf>
    <xf numFmtId="0" fontId="0" fillId="2" borderId="11" xfId="0" applyFill="1" applyBorder="1" applyAlignment="1">
      <alignment wrapText="1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182" fontId="15" fillId="0" borderId="0" xfId="0" applyNumberFormat="1" applyFont="1" applyBorder="1" applyAlignment="1" applyProtection="1">
      <alignment horizontal="center"/>
      <protection locked="0"/>
    </xf>
    <xf numFmtId="183" fontId="15" fillId="0" borderId="0" xfId="0" applyNumberFormat="1" applyFont="1" applyBorder="1" applyAlignment="1" applyProtection="1">
      <alignment horizontal="center" vertical="top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174" fontId="15" fillId="0" borderId="14" xfId="0" applyNumberFormat="1" applyFont="1" applyBorder="1" applyAlignment="1">
      <alignment horizontal="center" vertical="center"/>
    </xf>
    <xf numFmtId="174" fontId="15" fillId="0" borderId="15" xfId="0" applyNumberFormat="1" applyFont="1" applyBorder="1" applyAlignment="1">
      <alignment horizontal="center" vertical="center"/>
    </xf>
    <xf numFmtId="184" fontId="15" fillId="0" borderId="16" xfId="0" applyNumberFormat="1" applyFont="1" applyBorder="1" applyAlignment="1" applyProtection="1">
      <alignment horizontal="center" vertical="center"/>
      <protection locked="0"/>
    </xf>
    <xf numFmtId="184" fontId="0" fillId="0" borderId="17" xfId="0" applyNumberFormat="1" applyBorder="1" applyAlignment="1">
      <alignment horizontal="center" vertical="center"/>
    </xf>
    <xf numFmtId="184" fontId="15" fillId="0" borderId="17" xfId="0" applyNumberFormat="1" applyFont="1" applyBorder="1" applyAlignment="1" applyProtection="1">
      <alignment horizontal="center" vertical="center"/>
      <protection locked="0"/>
    </xf>
    <xf numFmtId="184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center"/>
    </xf>
    <xf numFmtId="184" fontId="15" fillId="0" borderId="19" xfId="0" applyNumberFormat="1" applyFont="1" applyBorder="1" applyAlignment="1" applyProtection="1">
      <alignment horizontal="center" vertical="center"/>
      <protection locked="0"/>
    </xf>
    <xf numFmtId="17" fontId="15" fillId="0" borderId="13" xfId="0" applyNumberFormat="1" applyFont="1" applyBorder="1" applyAlignment="1" applyProtection="1" quotePrefix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185" fontId="0" fillId="0" borderId="0" xfId="0" applyNumberFormat="1" applyBorder="1" applyAlignment="1">
      <alignment horizontal="center"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9" fontId="7" fillId="0" borderId="23" xfId="0" applyNumberFormat="1" applyFont="1" applyBorder="1" applyAlignment="1">
      <alignment/>
    </xf>
    <xf numFmtId="176" fontId="7" fillId="0" borderId="24" xfId="0" applyNumberFormat="1" applyFont="1" applyBorder="1" applyAlignment="1">
      <alignment horizontal="left"/>
    </xf>
    <xf numFmtId="17" fontId="15" fillId="3" borderId="13" xfId="0" applyNumberFormat="1" applyFont="1" applyFill="1" applyBorder="1" applyAlignment="1" applyProtection="1" quotePrefix="1">
      <alignment horizontal="center" vertical="center"/>
      <protection locked="0"/>
    </xf>
    <xf numFmtId="17" fontId="15" fillId="2" borderId="12" xfId="0" applyNumberFormat="1" applyFont="1" applyFill="1" applyBorder="1" applyAlignment="1" applyProtection="1" quotePrefix="1">
      <alignment horizontal="center" vertical="center"/>
      <protection locked="0"/>
    </xf>
    <xf numFmtId="0" fontId="15" fillId="2" borderId="12" xfId="0" applyFont="1" applyFill="1" applyBorder="1" applyAlignment="1" applyProtection="1" quotePrefix="1">
      <alignment horizontal="center" vertical="center"/>
      <protection locked="0"/>
    </xf>
    <xf numFmtId="0" fontId="15" fillId="2" borderId="12" xfId="0" applyFont="1" applyFill="1" applyBorder="1" applyAlignment="1" applyProtection="1" quotePrefix="1">
      <alignment horizontal="center" vertical="center" wrapText="1"/>
      <protection locked="0"/>
    </xf>
    <xf numFmtId="0" fontId="15" fillId="3" borderId="25" xfId="0" applyFont="1" applyFill="1" applyBorder="1" applyAlignment="1" applyProtection="1">
      <alignment horizontal="center" vertical="center"/>
      <protection locked="0"/>
    </xf>
    <xf numFmtId="17" fontId="15" fillId="0" borderId="26" xfId="0" applyNumberFormat="1" applyFont="1" applyBorder="1" applyAlignment="1" applyProtection="1" quotePrefix="1">
      <alignment horizontal="center" vertical="center"/>
      <protection locked="0"/>
    </xf>
    <xf numFmtId="184" fontId="15" fillId="0" borderId="27" xfId="0" applyNumberFormat="1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2" fillId="0" borderId="28" xfId="0" applyFont="1" applyBorder="1" applyAlignment="1">
      <alignment horizontal="right" vertical="top"/>
    </xf>
    <xf numFmtId="16" fontId="9" fillId="0" borderId="28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179" fontId="15" fillId="0" borderId="29" xfId="0" applyNumberFormat="1" applyFont="1" applyBorder="1" applyAlignment="1">
      <alignment horizontal="center"/>
    </xf>
    <xf numFmtId="0" fontId="12" fillId="0" borderId="30" xfId="0" applyFont="1" applyBorder="1" applyAlignment="1" quotePrefix="1">
      <alignment horizontal="left"/>
    </xf>
    <xf numFmtId="187" fontId="20" fillId="0" borderId="31" xfId="0" applyNumberFormat="1" applyFont="1" applyBorder="1" applyAlignment="1" applyProtection="1">
      <alignment horizontal="center" vertical="center"/>
      <protection locked="0"/>
    </xf>
    <xf numFmtId="187" fontId="20" fillId="0" borderId="32" xfId="0" applyNumberFormat="1" applyFont="1" applyBorder="1" applyAlignment="1" applyProtection="1">
      <alignment horizontal="center" vertical="center"/>
      <protection locked="0"/>
    </xf>
    <xf numFmtId="187" fontId="7" fillId="0" borderId="33" xfId="0" applyNumberFormat="1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>
      <alignment horizontal="center" vertical="center" wrapText="1"/>
    </xf>
    <xf numFmtId="183" fontId="22" fillId="0" borderId="15" xfId="0" applyNumberFormat="1" applyFont="1" applyBorder="1" applyAlignment="1">
      <alignment horizontal="center" vertical="center"/>
    </xf>
    <xf numFmtId="183" fontId="22" fillId="0" borderId="35" xfId="0" applyNumberFormat="1" applyFont="1" applyBorder="1" applyAlignment="1">
      <alignment horizontal="center" vertical="center"/>
    </xf>
    <xf numFmtId="0" fontId="7" fillId="2" borderId="36" xfId="0" applyFont="1" applyFill="1" applyBorder="1" applyAlignment="1">
      <alignment wrapText="1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86" fontId="15" fillId="0" borderId="28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>
      <alignment/>
    </xf>
    <xf numFmtId="186" fontId="17" fillId="0" borderId="40" xfId="0" applyNumberFormat="1" applyFont="1" applyBorder="1" applyAlignment="1">
      <alignment/>
    </xf>
    <xf numFmtId="186" fontId="15" fillId="0" borderId="41" xfId="0" applyNumberFormat="1" applyFont="1" applyBorder="1" applyAlignment="1" applyProtection="1">
      <alignment horizontal="center" vertical="center"/>
      <protection locked="0"/>
    </xf>
    <xf numFmtId="186" fontId="17" fillId="0" borderId="42" xfId="0" applyNumberFormat="1" applyFont="1" applyBorder="1" applyAlignment="1">
      <alignment horizontal="center" vertical="center"/>
    </xf>
    <xf numFmtId="188" fontId="9" fillId="0" borderId="43" xfId="0" applyNumberFormat="1" applyFont="1" applyBorder="1" applyAlignment="1" applyProtection="1">
      <alignment horizontal="center" vertical="center" wrapText="1"/>
      <protection locked="0"/>
    </xf>
    <xf numFmtId="188" fontId="0" fillId="0" borderId="44" xfId="0" applyNumberFormat="1" applyBorder="1" applyAlignment="1">
      <alignment horizontal="center" vertical="center" wrapText="1"/>
    </xf>
    <xf numFmtId="187" fontId="7" fillId="0" borderId="45" xfId="0" applyNumberFormat="1" applyFont="1" applyBorder="1" applyAlignment="1" applyProtection="1">
      <alignment horizontal="center" vertical="center"/>
      <protection locked="0"/>
    </xf>
    <xf numFmtId="187" fontId="7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quotePrefix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28" xfId="0" applyFont="1" applyBorder="1" applyAlignment="1">
      <alignment horizontal="right" vertical="top"/>
    </xf>
    <xf numFmtId="0" fontId="2" fillId="0" borderId="28" xfId="0" applyFont="1" applyBorder="1" applyAlignment="1" quotePrefix="1">
      <alignment horizontal="left" vertic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46" xfId="0" applyFont="1" applyBorder="1" applyAlignment="1" applyProtection="1" quotePrefix="1">
      <alignment horizontal="center" vertical="center" wrapText="1"/>
      <protection locked="0"/>
    </xf>
    <xf numFmtId="0" fontId="17" fillId="0" borderId="42" xfId="0" applyFont="1" applyBorder="1" applyAlignment="1">
      <alignment horizontal="center" vertical="center" wrapText="1"/>
    </xf>
    <xf numFmtId="0" fontId="17" fillId="0" borderId="47" xfId="0" applyFont="1" applyBorder="1" applyAlignment="1" applyProtection="1" quotePrefix="1">
      <alignment horizontal="left" vertical="top" wrapText="1"/>
      <protection locked="0"/>
    </xf>
    <xf numFmtId="0" fontId="0" fillId="0" borderId="48" xfId="0" applyBorder="1" applyAlignment="1">
      <alignment vertical="top" wrapText="1"/>
    </xf>
    <xf numFmtId="0" fontId="17" fillId="0" borderId="47" xfId="0" applyFont="1" applyBorder="1" applyAlignment="1" applyProtection="1">
      <alignment vertical="top" wrapText="1"/>
      <protection locked="0"/>
    </xf>
    <xf numFmtId="0" fontId="17" fillId="0" borderId="48" xfId="0" applyFont="1" applyBorder="1" applyAlignment="1" applyProtection="1">
      <alignment vertical="top" wrapText="1"/>
      <protection locked="0"/>
    </xf>
    <xf numFmtId="2" fontId="15" fillId="0" borderId="49" xfId="0" applyNumberFormat="1" applyFont="1" applyBorder="1" applyAlignment="1" applyProtection="1" quotePrefix="1">
      <alignment horizontal="center" vertical="center" wrapText="1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189" fontId="15" fillId="0" borderId="14" xfId="0" applyNumberFormat="1" applyFont="1" applyBorder="1" applyAlignment="1" applyProtection="1" quotePrefix="1">
      <alignment horizontal="center" vertical="center" wrapText="1"/>
      <protection locked="0"/>
    </xf>
    <xf numFmtId="189" fontId="15" fillId="0" borderId="42" xfId="0" applyNumberFormat="1" applyFont="1" applyBorder="1" applyAlignment="1" applyProtection="1">
      <alignment horizontal="center" vertical="center" wrapText="1"/>
      <protection locked="0"/>
    </xf>
    <xf numFmtId="2" fontId="15" fillId="0" borderId="41" xfId="0" applyNumberFormat="1" applyFont="1" applyBorder="1" applyAlignment="1" applyProtection="1">
      <alignment horizontal="center" vertical="center"/>
      <protection locked="0"/>
    </xf>
    <xf numFmtId="2" fontId="15" fillId="0" borderId="42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quotePrefix="1">
      <alignment horizontal="left" vertical="center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7" fontId="7" fillId="0" borderId="33" xfId="0" applyNumberFormat="1" applyFont="1" applyBorder="1" applyAlignment="1" applyProtection="1" quotePrefix="1">
      <alignment horizontal="center" vertical="center"/>
      <protection locked="0"/>
    </xf>
    <xf numFmtId="0" fontId="17" fillId="0" borderId="36" xfId="0" applyFont="1" applyBorder="1" applyAlignment="1" applyProtection="1">
      <alignment vertical="top" wrapText="1"/>
      <protection locked="0"/>
    </xf>
    <xf numFmtId="188" fontId="9" fillId="0" borderId="50" xfId="0" applyNumberFormat="1" applyFont="1" applyBorder="1" applyAlignment="1" applyProtection="1">
      <alignment horizontal="center" vertical="center" wrapText="1"/>
      <protection locked="0"/>
    </xf>
    <xf numFmtId="188" fontId="0" fillId="0" borderId="51" xfId="0" applyNumberForma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184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/>
    </xf>
    <xf numFmtId="186" fontId="15" fillId="0" borderId="46" xfId="0" applyNumberFormat="1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0" borderId="53" xfId="0" applyFont="1" applyBorder="1" applyAlignment="1" applyProtection="1">
      <alignment vertical="center"/>
      <protection locked="0"/>
    </xf>
    <xf numFmtId="176" fontId="7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175" fontId="9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right"/>
    </xf>
    <xf numFmtId="0" fontId="3" fillId="0" borderId="40" xfId="0" applyFont="1" applyBorder="1" applyAlignment="1">
      <alignment horizontal="right" vertical="top"/>
    </xf>
    <xf numFmtId="0" fontId="0" fillId="0" borderId="40" xfId="0" applyBorder="1" applyAlignment="1">
      <alignment/>
    </xf>
    <xf numFmtId="187" fontId="7" fillId="0" borderId="32" xfId="0" applyNumberFormat="1" applyFont="1" applyBorder="1" applyAlignment="1" applyProtection="1">
      <alignment horizontal="center" vertical="center"/>
      <protection locked="0"/>
    </xf>
    <xf numFmtId="2" fontId="15" fillId="0" borderId="49" xfId="0" applyNumberFormat="1" applyFont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/>
      <protection locked="0"/>
    </xf>
    <xf numFmtId="184" fontId="1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7" fillId="0" borderId="55" xfId="0" applyFont="1" applyBorder="1" applyAlignment="1">
      <alignment horizontal="center" wrapText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wrapText="1"/>
    </xf>
    <xf numFmtId="189" fontId="15" fillId="0" borderId="41" xfId="0" applyNumberFormat="1" applyFont="1" applyBorder="1" applyAlignment="1" applyProtection="1">
      <alignment horizontal="center" vertical="center" wrapText="1"/>
      <protection locked="0"/>
    </xf>
    <xf numFmtId="187" fontId="20" fillId="0" borderId="32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2" fontId="15" fillId="0" borderId="49" xfId="0" applyNumberFormat="1" applyFont="1" applyBorder="1" applyAlignment="1" applyProtection="1">
      <alignment horizontal="center" vertical="center" wrapText="1"/>
      <protection locked="0"/>
    </xf>
    <xf numFmtId="188" fontId="9" fillId="0" borderId="51" xfId="0" applyNumberFormat="1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 quotePrefix="1">
      <alignment horizontal="center" vertical="center" wrapText="1"/>
      <protection locked="0"/>
    </xf>
    <xf numFmtId="0" fontId="17" fillId="0" borderId="55" xfId="0" applyFont="1" applyBorder="1" applyAlignment="1">
      <alignment horizontal="center" vertical="center" wrapText="1"/>
    </xf>
    <xf numFmtId="0" fontId="16" fillId="0" borderId="1" xfId="0" applyFont="1" applyBorder="1" applyAlignment="1" applyProtection="1" quotePrefix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187" fontId="20" fillId="0" borderId="56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7" fillId="0" borderId="54" xfId="0" applyNumberFormat="1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188" fontId="0" fillId="0" borderId="57" xfId="0" applyNumberFormat="1" applyBorder="1" applyAlignment="1">
      <alignment horizontal="center" vertical="center" wrapText="1"/>
    </xf>
    <xf numFmtId="186" fontId="17" fillId="0" borderId="5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0</xdr:rowOff>
    </xdr:from>
    <xdr:to>
      <xdr:col>5</xdr:col>
      <xdr:colOff>190500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686175" y="1752600"/>
          <a:ext cx="19050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686175" y="2066925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3" name="Line 5"/>
        <xdr:cNvSpPr>
          <a:spLocks/>
        </xdr:cNvSpPr>
      </xdr:nvSpPr>
      <xdr:spPr>
        <a:xfrm>
          <a:off x="3686175" y="238125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3686175" y="2695575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3686175" y="3324225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3686175" y="3952875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3686175" y="4581525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190500</xdr:colOff>
      <xdr:row>20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3686175" y="5210175"/>
          <a:ext cx="19050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3686175" y="5838825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10" name="Line 17"/>
        <xdr:cNvSpPr>
          <a:spLocks/>
        </xdr:cNvSpPr>
      </xdr:nvSpPr>
      <xdr:spPr>
        <a:xfrm>
          <a:off x="3686175" y="300990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11" name="Line 18"/>
        <xdr:cNvSpPr>
          <a:spLocks/>
        </xdr:cNvSpPr>
      </xdr:nvSpPr>
      <xdr:spPr>
        <a:xfrm>
          <a:off x="3686175" y="363855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>
      <xdr:nvSpPr>
        <xdr:cNvPr id="12" name="Line 19"/>
        <xdr:cNvSpPr>
          <a:spLocks/>
        </xdr:cNvSpPr>
      </xdr:nvSpPr>
      <xdr:spPr>
        <a:xfrm>
          <a:off x="3686175" y="426720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>
      <xdr:nvSpPr>
        <xdr:cNvPr id="13" name="Line 22"/>
        <xdr:cNvSpPr>
          <a:spLocks/>
        </xdr:cNvSpPr>
      </xdr:nvSpPr>
      <xdr:spPr>
        <a:xfrm>
          <a:off x="3686175" y="489585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21</xdr:row>
      <xdr:rowOff>0</xdr:rowOff>
    </xdr:to>
    <xdr:sp>
      <xdr:nvSpPr>
        <xdr:cNvPr id="14" name="Line 23"/>
        <xdr:cNvSpPr>
          <a:spLocks/>
        </xdr:cNvSpPr>
      </xdr:nvSpPr>
      <xdr:spPr>
        <a:xfrm>
          <a:off x="3686175" y="552450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23</xdr:row>
      <xdr:rowOff>0</xdr:rowOff>
    </xdr:to>
    <xdr:sp>
      <xdr:nvSpPr>
        <xdr:cNvPr id="15" name="Line 25"/>
        <xdr:cNvSpPr>
          <a:spLocks/>
        </xdr:cNvSpPr>
      </xdr:nvSpPr>
      <xdr:spPr>
        <a:xfrm>
          <a:off x="3686175" y="615315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200025</xdr:colOff>
      <xdr:row>7</xdr:row>
      <xdr:rowOff>0</xdr:rowOff>
    </xdr:to>
    <xdr:sp>
      <xdr:nvSpPr>
        <xdr:cNvPr id="16" name="Line 26"/>
        <xdr:cNvSpPr>
          <a:spLocks/>
        </xdr:cNvSpPr>
      </xdr:nvSpPr>
      <xdr:spPr>
        <a:xfrm flipH="1" flipV="1">
          <a:off x="3686175" y="1057275"/>
          <a:ext cx="200025" cy="3429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3686175" y="1400175"/>
          <a:ext cx="200025" cy="3524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200025</xdr:rowOff>
    </xdr:from>
    <xdr:to>
      <xdr:col>6</xdr:col>
      <xdr:colOff>47625</xdr:colOff>
      <xdr:row>6</xdr:row>
      <xdr:rowOff>285750</xdr:rowOff>
    </xdr:to>
    <xdr:sp>
      <xdr:nvSpPr>
        <xdr:cNvPr id="18" name="Line 41"/>
        <xdr:cNvSpPr>
          <a:spLocks/>
        </xdr:cNvSpPr>
      </xdr:nvSpPr>
      <xdr:spPr>
        <a:xfrm>
          <a:off x="3733800" y="981075"/>
          <a:ext cx="200025" cy="3619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295275</xdr:rowOff>
    </xdr:from>
    <xdr:to>
      <xdr:col>10</xdr:col>
      <xdr:colOff>0</xdr:colOff>
      <xdr:row>6</xdr:row>
      <xdr:rowOff>295275</xdr:rowOff>
    </xdr:to>
    <xdr:sp>
      <xdr:nvSpPr>
        <xdr:cNvPr id="19" name="Line 42"/>
        <xdr:cNvSpPr>
          <a:spLocks/>
        </xdr:cNvSpPr>
      </xdr:nvSpPr>
      <xdr:spPr>
        <a:xfrm>
          <a:off x="3933825" y="1352550"/>
          <a:ext cx="22479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19050</xdr:rowOff>
    </xdr:from>
    <xdr:to>
      <xdr:col>10</xdr:col>
      <xdr:colOff>0</xdr:colOff>
      <xdr:row>6</xdr:row>
      <xdr:rowOff>295275</xdr:rowOff>
    </xdr:to>
    <xdr:sp>
      <xdr:nvSpPr>
        <xdr:cNvPr id="20" name="Line 43"/>
        <xdr:cNvSpPr>
          <a:spLocks/>
        </xdr:cNvSpPr>
      </xdr:nvSpPr>
      <xdr:spPr>
        <a:xfrm flipH="1" flipV="1">
          <a:off x="6181725" y="800100"/>
          <a:ext cx="0" cy="5524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200025</xdr:rowOff>
    </xdr:from>
    <xdr:to>
      <xdr:col>5</xdr:col>
      <xdr:colOff>66675</xdr:colOff>
      <xdr:row>4</xdr:row>
      <xdr:rowOff>200025</xdr:rowOff>
    </xdr:to>
    <xdr:sp>
      <xdr:nvSpPr>
        <xdr:cNvPr id="21" name="Line 44"/>
        <xdr:cNvSpPr>
          <a:spLocks/>
        </xdr:cNvSpPr>
      </xdr:nvSpPr>
      <xdr:spPr>
        <a:xfrm>
          <a:off x="19050" y="981075"/>
          <a:ext cx="37338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8</xdr:row>
      <xdr:rowOff>0</xdr:rowOff>
    </xdr:from>
    <xdr:to>
      <xdr:col>5</xdr:col>
      <xdr:colOff>190500</xdr:colOff>
      <xdr:row>9</xdr:row>
      <xdr:rowOff>0</xdr:rowOff>
    </xdr:to>
    <xdr:sp>
      <xdr:nvSpPr>
        <xdr:cNvPr id="22" name="Line 47"/>
        <xdr:cNvSpPr>
          <a:spLocks/>
        </xdr:cNvSpPr>
      </xdr:nvSpPr>
      <xdr:spPr>
        <a:xfrm flipH="1" flipV="1">
          <a:off x="3686175" y="1752600"/>
          <a:ext cx="19050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8</xdr:row>
      <xdr:rowOff>0</xdr:rowOff>
    </xdr:from>
    <xdr:to>
      <xdr:col>5</xdr:col>
      <xdr:colOff>190500</xdr:colOff>
      <xdr:row>9</xdr:row>
      <xdr:rowOff>0</xdr:rowOff>
    </xdr:to>
    <xdr:sp>
      <xdr:nvSpPr>
        <xdr:cNvPr id="23" name="Line 48"/>
        <xdr:cNvSpPr>
          <a:spLocks/>
        </xdr:cNvSpPr>
      </xdr:nvSpPr>
      <xdr:spPr>
        <a:xfrm flipH="1" flipV="1">
          <a:off x="3686175" y="1752600"/>
          <a:ext cx="19050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29</xdr:row>
      <xdr:rowOff>66675</xdr:rowOff>
    </xdr:from>
    <xdr:to>
      <xdr:col>4</xdr:col>
      <xdr:colOff>66675</xdr:colOff>
      <xdr:row>31</xdr:row>
      <xdr:rowOff>161925</xdr:rowOff>
    </xdr:to>
    <xdr:sp>
      <xdr:nvSpPr>
        <xdr:cNvPr id="24" name="AutoShape 49"/>
        <xdr:cNvSpPr>
          <a:spLocks/>
        </xdr:cNvSpPr>
      </xdr:nvSpPr>
      <xdr:spPr>
        <a:xfrm>
          <a:off x="3162300" y="8296275"/>
          <a:ext cx="76200" cy="476250"/>
        </a:xfrm>
        <a:prstGeom prst="rightBrac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828675</xdr:colOff>
      <xdr:row>0</xdr:row>
      <xdr:rowOff>38100</xdr:rowOff>
    </xdr:from>
    <xdr:to>
      <xdr:col>10</xdr:col>
      <xdr:colOff>828675</xdr:colOff>
      <xdr:row>32</xdr:row>
      <xdr:rowOff>57150</xdr:rowOff>
    </xdr:to>
    <xdr:sp>
      <xdr:nvSpPr>
        <xdr:cNvPr id="25" name="Line 52"/>
        <xdr:cNvSpPr>
          <a:spLocks/>
        </xdr:cNvSpPr>
      </xdr:nvSpPr>
      <xdr:spPr>
        <a:xfrm>
          <a:off x="7010400" y="38100"/>
          <a:ext cx="0" cy="882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</xdr:row>
      <xdr:rowOff>95250</xdr:rowOff>
    </xdr:from>
    <xdr:to>
      <xdr:col>10</xdr:col>
      <xdr:colOff>1647825</xdr:colOff>
      <xdr:row>3</xdr:row>
      <xdr:rowOff>95250</xdr:rowOff>
    </xdr:to>
    <xdr:sp>
      <xdr:nvSpPr>
        <xdr:cNvPr id="26" name="Line 62"/>
        <xdr:cNvSpPr>
          <a:spLocks/>
        </xdr:cNvSpPr>
      </xdr:nvSpPr>
      <xdr:spPr>
        <a:xfrm>
          <a:off x="6257925" y="6762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10</xdr:row>
      <xdr:rowOff>276225</xdr:rowOff>
    </xdr:from>
    <xdr:to>
      <xdr:col>10</xdr:col>
      <xdr:colOff>1647825</xdr:colOff>
      <xdr:row>10</xdr:row>
      <xdr:rowOff>276225</xdr:rowOff>
    </xdr:to>
    <xdr:sp>
      <xdr:nvSpPr>
        <xdr:cNvPr id="27" name="Line 63"/>
        <xdr:cNvSpPr>
          <a:spLocks/>
        </xdr:cNvSpPr>
      </xdr:nvSpPr>
      <xdr:spPr>
        <a:xfrm>
          <a:off x="6219825" y="26574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19</xdr:row>
      <xdr:rowOff>161925</xdr:rowOff>
    </xdr:from>
    <xdr:to>
      <xdr:col>10</xdr:col>
      <xdr:colOff>1647825</xdr:colOff>
      <xdr:row>19</xdr:row>
      <xdr:rowOff>161925</xdr:rowOff>
    </xdr:to>
    <xdr:sp>
      <xdr:nvSpPr>
        <xdr:cNvPr id="28" name="Line 64"/>
        <xdr:cNvSpPr>
          <a:spLocks/>
        </xdr:cNvSpPr>
      </xdr:nvSpPr>
      <xdr:spPr>
        <a:xfrm>
          <a:off x="6229350" y="53721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27</xdr:row>
      <xdr:rowOff>238125</xdr:rowOff>
    </xdr:from>
    <xdr:to>
      <xdr:col>11</xdr:col>
      <xdr:colOff>0</xdr:colOff>
      <xdr:row>27</xdr:row>
      <xdr:rowOff>238125</xdr:rowOff>
    </xdr:to>
    <xdr:sp>
      <xdr:nvSpPr>
        <xdr:cNvPr id="29" name="Line 65"/>
        <xdr:cNvSpPr>
          <a:spLocks/>
        </xdr:cNvSpPr>
      </xdr:nvSpPr>
      <xdr:spPr>
        <a:xfrm>
          <a:off x="6229350" y="79629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552450</xdr:colOff>
      <xdr:row>2</xdr:row>
      <xdr:rowOff>0</xdr:rowOff>
    </xdr:from>
    <xdr:ext cx="76200" cy="200025"/>
    <xdr:sp>
      <xdr:nvSpPr>
        <xdr:cNvPr id="30" name="TextBox 76"/>
        <xdr:cNvSpPr txBox="1">
          <a:spLocks noChangeArrowheads="1"/>
        </xdr:cNvSpPr>
      </xdr:nvSpPr>
      <xdr:spPr>
        <a:xfrm>
          <a:off x="552450" y="5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27</xdr:row>
      <xdr:rowOff>0</xdr:rowOff>
    </xdr:from>
    <xdr:to>
      <xdr:col>6</xdr:col>
      <xdr:colOff>9525</xdr:colOff>
      <xdr:row>28</xdr:row>
      <xdr:rowOff>0</xdr:rowOff>
    </xdr:to>
    <xdr:sp>
      <xdr:nvSpPr>
        <xdr:cNvPr id="31" name="Line 77"/>
        <xdr:cNvSpPr>
          <a:spLocks/>
        </xdr:cNvSpPr>
      </xdr:nvSpPr>
      <xdr:spPr>
        <a:xfrm flipV="1">
          <a:off x="3686175" y="7724775"/>
          <a:ext cx="209550" cy="3143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24</xdr:row>
      <xdr:rowOff>0</xdr:rowOff>
    </xdr:to>
    <xdr:sp>
      <xdr:nvSpPr>
        <xdr:cNvPr id="32" name="Line 78"/>
        <xdr:cNvSpPr>
          <a:spLocks/>
        </xdr:cNvSpPr>
      </xdr:nvSpPr>
      <xdr:spPr>
        <a:xfrm flipV="1">
          <a:off x="3686175" y="6467475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27</xdr:row>
      <xdr:rowOff>0</xdr:rowOff>
    </xdr:to>
    <xdr:sp>
      <xdr:nvSpPr>
        <xdr:cNvPr id="33" name="Line 79"/>
        <xdr:cNvSpPr>
          <a:spLocks/>
        </xdr:cNvSpPr>
      </xdr:nvSpPr>
      <xdr:spPr>
        <a:xfrm>
          <a:off x="3686175" y="741045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0</xdr:colOff>
      <xdr:row>26</xdr:row>
      <xdr:rowOff>0</xdr:rowOff>
    </xdr:to>
    <xdr:sp>
      <xdr:nvSpPr>
        <xdr:cNvPr id="34" name="Line 94"/>
        <xdr:cNvSpPr>
          <a:spLocks/>
        </xdr:cNvSpPr>
      </xdr:nvSpPr>
      <xdr:spPr>
        <a:xfrm flipV="1">
          <a:off x="3686175" y="7096125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35" name="Line 95"/>
        <xdr:cNvSpPr>
          <a:spLocks/>
        </xdr:cNvSpPr>
      </xdr:nvSpPr>
      <xdr:spPr>
        <a:xfrm>
          <a:off x="3686175" y="678180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36" name="Line 96"/>
        <xdr:cNvSpPr>
          <a:spLocks/>
        </xdr:cNvSpPr>
      </xdr:nvSpPr>
      <xdr:spPr>
        <a:xfrm>
          <a:off x="3686175" y="2381250"/>
          <a:ext cx="2000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27</xdr:row>
      <xdr:rowOff>114300</xdr:rowOff>
    </xdr:from>
    <xdr:to>
      <xdr:col>10</xdr:col>
      <xdr:colOff>971550</xdr:colOff>
      <xdr:row>28</xdr:row>
      <xdr:rowOff>47625</xdr:rowOff>
    </xdr:to>
    <xdr:sp>
      <xdr:nvSpPr>
        <xdr:cNvPr id="37" name="Oval 97"/>
        <xdr:cNvSpPr>
          <a:spLocks/>
        </xdr:cNvSpPr>
      </xdr:nvSpPr>
      <xdr:spPr>
        <a:xfrm>
          <a:off x="6886575" y="7839075"/>
          <a:ext cx="2667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19</xdr:row>
      <xdr:rowOff>38100</xdr:rowOff>
    </xdr:from>
    <xdr:to>
      <xdr:col>10</xdr:col>
      <xdr:colOff>962025</xdr:colOff>
      <xdr:row>19</xdr:row>
      <xdr:rowOff>285750</xdr:rowOff>
    </xdr:to>
    <xdr:sp>
      <xdr:nvSpPr>
        <xdr:cNvPr id="38" name="Oval 98"/>
        <xdr:cNvSpPr>
          <a:spLocks/>
        </xdr:cNvSpPr>
      </xdr:nvSpPr>
      <xdr:spPr>
        <a:xfrm>
          <a:off x="6877050" y="5248275"/>
          <a:ext cx="2667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10</xdr:row>
      <xdr:rowOff>152400</xdr:rowOff>
    </xdr:from>
    <xdr:to>
      <xdr:col>10</xdr:col>
      <xdr:colOff>971550</xdr:colOff>
      <xdr:row>11</xdr:row>
      <xdr:rowOff>85725</xdr:rowOff>
    </xdr:to>
    <xdr:sp>
      <xdr:nvSpPr>
        <xdr:cNvPr id="39" name="Oval 99"/>
        <xdr:cNvSpPr>
          <a:spLocks/>
        </xdr:cNvSpPr>
      </xdr:nvSpPr>
      <xdr:spPr>
        <a:xfrm>
          <a:off x="6886575" y="2533650"/>
          <a:ext cx="2667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2</xdr:row>
      <xdr:rowOff>57150</xdr:rowOff>
    </xdr:from>
    <xdr:to>
      <xdr:col>10</xdr:col>
      <xdr:colOff>981075</xdr:colOff>
      <xdr:row>4</xdr:row>
      <xdr:rowOff>28575</xdr:rowOff>
    </xdr:to>
    <xdr:sp>
      <xdr:nvSpPr>
        <xdr:cNvPr id="40" name="Oval 100"/>
        <xdr:cNvSpPr>
          <a:spLocks/>
        </xdr:cNvSpPr>
      </xdr:nvSpPr>
      <xdr:spPr>
        <a:xfrm>
          <a:off x="6896100" y="561975"/>
          <a:ext cx="2667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SheetLayoutView="80" workbookViewId="0" topLeftCell="D16">
      <selection activeCell="F5" sqref="F5:G5"/>
    </sheetView>
  </sheetViews>
  <sheetFormatPr defaultColWidth="11.421875" defaultRowHeight="12.75"/>
  <cols>
    <col min="1" max="1" width="18.00390625" style="0" customWidth="1"/>
    <col min="2" max="2" width="11.57421875" style="0" customWidth="1"/>
    <col min="3" max="3" width="8.28125" style="0" customWidth="1"/>
    <col min="4" max="4" width="9.7109375" style="0" customWidth="1"/>
    <col min="5" max="5" width="7.7109375" style="0" customWidth="1"/>
    <col min="6" max="6" width="3.00390625" style="0" customWidth="1"/>
    <col min="7" max="7" width="7.57421875" style="0" customWidth="1"/>
    <col min="8" max="8" width="10.7109375" style="0" customWidth="1"/>
    <col min="9" max="9" width="7.140625" style="0" customWidth="1"/>
    <col min="10" max="10" width="9.00390625" style="0" customWidth="1"/>
    <col min="11" max="11" width="24.7109375" style="0" customWidth="1"/>
    <col min="12" max="12" width="64.421875" style="0" customWidth="1"/>
  </cols>
  <sheetData>
    <row r="1" spans="1:5" ht="19.5" customHeight="1" thickBot="1">
      <c r="A1" s="5"/>
      <c r="B1" s="5"/>
      <c r="C1" s="5"/>
      <c r="D1" s="5"/>
      <c r="E1" s="5"/>
    </row>
    <row r="2" spans="1:12" ht="20.25" customHeight="1" thickBot="1">
      <c r="A2" s="38" t="s">
        <v>16</v>
      </c>
      <c r="B2" s="25"/>
      <c r="C2" s="28"/>
      <c r="D2" s="25"/>
      <c r="E2" s="21" t="s">
        <v>12</v>
      </c>
      <c r="F2" s="120"/>
      <c r="G2" s="121"/>
      <c r="H2" s="121"/>
      <c r="I2" s="125"/>
      <c r="J2" s="126"/>
      <c r="L2" s="29"/>
    </row>
    <row r="3" ht="6" customHeight="1" thickBot="1">
      <c r="L3" s="69"/>
    </row>
    <row r="4" spans="1:12" ht="15.75" customHeight="1">
      <c r="A4" s="107" t="s">
        <v>23</v>
      </c>
      <c r="B4" s="89" t="s">
        <v>24</v>
      </c>
      <c r="C4" s="90"/>
      <c r="D4" s="90"/>
      <c r="E4" s="58" t="s">
        <v>2</v>
      </c>
      <c r="F4" s="57"/>
      <c r="G4" s="59"/>
      <c r="H4" s="88" t="s">
        <v>8</v>
      </c>
      <c r="I4" s="88"/>
      <c r="J4" s="61"/>
      <c r="L4" s="69"/>
    </row>
    <row r="5" spans="1:12" s="1" customFormat="1" ht="15.75" customHeight="1">
      <c r="A5" s="71"/>
      <c r="B5" s="91"/>
      <c r="C5" s="91"/>
      <c r="D5" s="91"/>
      <c r="E5" s="60" t="s">
        <v>18</v>
      </c>
      <c r="F5" s="133"/>
      <c r="G5" s="91"/>
      <c r="H5" s="134" t="s">
        <v>7</v>
      </c>
      <c r="I5" s="91"/>
      <c r="J5" s="26"/>
      <c r="K5" s="3"/>
      <c r="L5" s="69"/>
    </row>
    <row r="6" spans="7:12" s="1" customFormat="1" ht="6" customHeight="1" thickBot="1">
      <c r="G6" s="36"/>
      <c r="I6" s="36"/>
      <c r="J6" s="6"/>
      <c r="L6" s="22"/>
    </row>
    <row r="7" spans="1:10" ht="27" customHeight="1" thickBot="1">
      <c r="A7" s="82" t="s">
        <v>22</v>
      </c>
      <c r="B7" s="110" t="s">
        <v>19</v>
      </c>
      <c r="C7" s="94" t="s">
        <v>0</v>
      </c>
      <c r="D7" s="9" t="s">
        <v>13</v>
      </c>
      <c r="E7" s="86" t="s">
        <v>14</v>
      </c>
      <c r="F7" s="2"/>
      <c r="G7" s="37" t="s">
        <v>6</v>
      </c>
      <c r="H7" s="135" t="s">
        <v>9</v>
      </c>
      <c r="I7" s="136"/>
      <c r="J7" s="27"/>
    </row>
    <row r="8" spans="1:12" ht="27.75" customHeight="1" thickBot="1">
      <c r="A8" s="83"/>
      <c r="B8" s="111"/>
      <c r="C8" s="94"/>
      <c r="D8" s="66" t="s">
        <v>10</v>
      </c>
      <c r="E8" s="87"/>
      <c r="F8" s="131"/>
      <c r="G8" s="112" t="s">
        <v>17</v>
      </c>
      <c r="H8" s="84" t="s">
        <v>15</v>
      </c>
      <c r="I8" s="118" t="s">
        <v>5</v>
      </c>
      <c r="J8" s="84" t="s">
        <v>4</v>
      </c>
      <c r="K8" s="4"/>
      <c r="L8" s="108" t="s">
        <v>3</v>
      </c>
    </row>
    <row r="9" spans="1:12" ht="24.75" customHeight="1" thickBot="1">
      <c r="A9" s="23"/>
      <c r="B9" s="92"/>
      <c r="C9" s="95"/>
      <c r="D9" s="30">
        <f>H29</f>
        <v>0</v>
      </c>
      <c r="E9" s="32"/>
      <c r="F9" s="132"/>
      <c r="G9" s="113"/>
      <c r="H9" s="85"/>
      <c r="I9" s="119"/>
      <c r="J9" s="85"/>
      <c r="K9" s="4"/>
      <c r="L9" s="109"/>
    </row>
    <row r="10" spans="1:12" ht="24.75" customHeight="1">
      <c r="A10" s="40"/>
      <c r="B10" s="93"/>
      <c r="C10" s="96"/>
      <c r="D10" s="67">
        <f>J7</f>
        <v>0</v>
      </c>
      <c r="E10" s="33"/>
      <c r="F10" s="1"/>
      <c r="G10" s="80"/>
      <c r="H10" s="124"/>
      <c r="I10" s="129" t="e">
        <f>H10/$F$5*60</f>
        <v>#DIV/0!</v>
      </c>
      <c r="J10" s="116"/>
      <c r="K10" s="1"/>
      <c r="L10" s="97"/>
    </row>
    <row r="11" spans="1:12" ht="24.75" customHeight="1">
      <c r="A11" s="51"/>
      <c r="B11" s="144"/>
      <c r="C11" s="103"/>
      <c r="D11" s="31">
        <f>D9-H10</f>
        <v>0</v>
      </c>
      <c r="E11" s="122">
        <f>IF(A11&lt;&gt;"",E9+I10,"")</f>
      </c>
      <c r="F11" s="123"/>
      <c r="G11" s="81"/>
      <c r="H11" s="77"/>
      <c r="I11" s="130"/>
      <c r="J11" s="117"/>
      <c r="K11" s="1"/>
      <c r="L11" s="115"/>
    </row>
    <row r="12" spans="1:12" ht="24.75" customHeight="1">
      <c r="A12" s="50"/>
      <c r="B12" s="145"/>
      <c r="C12" s="104"/>
      <c r="D12" s="67" t="e">
        <f>D10-($J$5*I10/60)</f>
        <v>#DIV/0!</v>
      </c>
      <c r="E12" s="34"/>
      <c r="F12" s="1"/>
      <c r="G12" s="65"/>
      <c r="H12" s="76"/>
      <c r="I12" s="127" t="e">
        <f>H12/$F$5*60</f>
        <v>#DIV/0!</v>
      </c>
      <c r="J12" s="78"/>
      <c r="K12" s="1"/>
      <c r="L12" s="99"/>
    </row>
    <row r="13" spans="1:12" ht="24.75" customHeight="1">
      <c r="A13" s="52"/>
      <c r="B13" s="141"/>
      <c r="C13" s="105"/>
      <c r="D13" s="31">
        <f>D11-H12</f>
        <v>0</v>
      </c>
      <c r="E13" s="122">
        <f>IF(A13&lt;&gt;"",E11+I12,"")</f>
      </c>
      <c r="F13" s="123"/>
      <c r="G13" s="81"/>
      <c r="H13" s="77"/>
      <c r="I13" s="128"/>
      <c r="J13" s="79"/>
      <c r="K13" s="1"/>
      <c r="L13" s="100"/>
    </row>
    <row r="14" spans="1:12" ht="24.75" customHeight="1">
      <c r="A14" s="50"/>
      <c r="B14" s="93"/>
      <c r="C14" s="106"/>
      <c r="D14" s="67" t="e">
        <f>D12-($J$5*I12/60)</f>
        <v>#DIV/0!</v>
      </c>
      <c r="E14" s="35"/>
      <c r="F14" s="1"/>
      <c r="G14" s="65"/>
      <c r="H14" s="76"/>
      <c r="I14" s="127" t="e">
        <f>H14/$F$5*60</f>
        <v>#DIV/0!</v>
      </c>
      <c r="J14" s="78"/>
      <c r="K14" s="1"/>
      <c r="L14" s="97"/>
    </row>
    <row r="15" spans="1:12" ht="24.75" customHeight="1">
      <c r="A15" s="53"/>
      <c r="B15" s="141"/>
      <c r="C15" s="101"/>
      <c r="D15" s="31">
        <f>D13-H14</f>
        <v>0</v>
      </c>
      <c r="E15" s="122">
        <f>IF(A15&lt;&gt;"",E13+I14,"")</f>
      </c>
      <c r="F15" s="123"/>
      <c r="G15" s="137"/>
      <c r="H15" s="77"/>
      <c r="I15" s="128"/>
      <c r="J15" s="79"/>
      <c r="K15" s="1"/>
      <c r="L15" s="98"/>
    </row>
    <row r="16" spans="1:12" ht="24.75" customHeight="1">
      <c r="A16" s="54"/>
      <c r="B16" s="93"/>
      <c r="C16" s="102"/>
      <c r="D16" s="67" t="e">
        <f>D14-($J$5*I14/60)</f>
        <v>#DIV/0!</v>
      </c>
      <c r="E16" s="35"/>
      <c r="F16" s="1"/>
      <c r="G16" s="114"/>
      <c r="H16" s="76"/>
      <c r="I16" s="127" t="e">
        <f>H16/$F$5*60</f>
        <v>#DIV/0!</v>
      </c>
      <c r="J16" s="78"/>
      <c r="K16" s="1"/>
      <c r="L16" s="97"/>
    </row>
    <row r="17" spans="1:12" ht="24.75" customHeight="1">
      <c r="A17" s="53"/>
      <c r="B17" s="146"/>
      <c r="C17" s="138"/>
      <c r="D17" s="31">
        <f>D15-H16</f>
        <v>0</v>
      </c>
      <c r="E17" s="140">
        <f>IF(A17&lt;&gt;"",E15+I16,"")</f>
      </c>
      <c r="F17" s="123"/>
      <c r="G17" s="64"/>
      <c r="H17" s="77"/>
      <c r="I17" s="128"/>
      <c r="J17" s="79"/>
      <c r="K17" s="1"/>
      <c r="L17" s="100"/>
    </row>
    <row r="18" spans="1:12" ht="24.75" customHeight="1">
      <c r="A18" s="24"/>
      <c r="B18" s="96"/>
      <c r="C18" s="139"/>
      <c r="D18" s="67" t="e">
        <f>D16-($J$5*I16/60)</f>
        <v>#DIV/0!</v>
      </c>
      <c r="E18" s="34"/>
      <c r="F18" s="1"/>
      <c r="G18" s="65"/>
      <c r="H18" s="76"/>
      <c r="I18" s="127" t="e">
        <f>H18/$F$5*60</f>
        <v>#DIV/0!</v>
      </c>
      <c r="J18" s="78"/>
      <c r="K18" s="1"/>
      <c r="L18" s="97"/>
    </row>
    <row r="19" spans="1:12" ht="24.75" customHeight="1">
      <c r="A19" s="53"/>
      <c r="B19" s="141"/>
      <c r="C19" s="138"/>
      <c r="D19" s="31">
        <f>D17-H18</f>
        <v>0</v>
      </c>
      <c r="E19" s="140">
        <f>IF(A19&lt;&gt;"",E17+I18,"")</f>
      </c>
      <c r="F19" s="123"/>
      <c r="G19" s="64"/>
      <c r="H19" s="77"/>
      <c r="I19" s="128"/>
      <c r="J19" s="79"/>
      <c r="K19" s="1"/>
      <c r="L19" s="98"/>
    </row>
    <row r="20" spans="1:12" ht="24.75" customHeight="1">
      <c r="A20" s="42"/>
      <c r="B20" s="93"/>
      <c r="C20" s="139"/>
      <c r="D20" s="67" t="e">
        <f>D18-($J$5*I18/60)</f>
        <v>#DIV/0!</v>
      </c>
      <c r="E20" s="34"/>
      <c r="F20" s="1"/>
      <c r="G20" s="65"/>
      <c r="H20" s="76"/>
      <c r="I20" s="127" t="e">
        <f>H20/$F$5*60</f>
        <v>#DIV/0!</v>
      </c>
      <c r="J20" s="78"/>
      <c r="K20" s="1"/>
      <c r="L20" s="99"/>
    </row>
    <row r="21" spans="1:12" ht="24.75" customHeight="1">
      <c r="A21" s="53"/>
      <c r="B21" s="141"/>
      <c r="C21" s="138"/>
      <c r="D21" s="31">
        <f>D19-H20</f>
        <v>0</v>
      </c>
      <c r="E21" s="140">
        <f>IF(A21&lt;&gt;"",E19+I20,"")</f>
      </c>
      <c r="F21" s="123"/>
      <c r="G21" s="64"/>
      <c r="H21" s="77"/>
      <c r="I21" s="128"/>
      <c r="J21" s="79"/>
      <c r="K21" s="1"/>
      <c r="L21" s="100"/>
    </row>
    <row r="22" spans="1:12" ht="24.75" customHeight="1">
      <c r="A22" s="42"/>
      <c r="B22" s="93"/>
      <c r="C22" s="139"/>
      <c r="D22" s="67" t="e">
        <f>D20-($J$5*I20/60)</f>
        <v>#DIV/0!</v>
      </c>
      <c r="E22" s="35"/>
      <c r="F22" s="1"/>
      <c r="G22" s="65"/>
      <c r="H22" s="76"/>
      <c r="I22" s="127" t="e">
        <f>H22/$F$5*60</f>
        <v>#DIV/0!</v>
      </c>
      <c r="J22" s="152"/>
      <c r="K22" s="1"/>
      <c r="L22" s="99"/>
    </row>
    <row r="23" spans="1:12" ht="24.75" customHeight="1" thickBot="1">
      <c r="A23" s="53"/>
      <c r="B23" s="141"/>
      <c r="C23" s="151"/>
      <c r="D23" s="31">
        <f>D21-H22</f>
        <v>0</v>
      </c>
      <c r="E23" s="140">
        <f>IF(A23&lt;&gt;"",E21+I22,"")</f>
      </c>
      <c r="F23" s="123"/>
      <c r="G23" s="63"/>
      <c r="H23" s="77"/>
      <c r="I23" s="128"/>
      <c r="J23" s="79"/>
      <c r="K23" s="1"/>
      <c r="L23" s="100"/>
    </row>
    <row r="24" spans="1:12" ht="24.75" customHeight="1">
      <c r="A24" s="42"/>
      <c r="B24" s="150"/>
      <c r="C24" s="102"/>
      <c r="D24" s="67" t="e">
        <f>D22-($J$5*I22/60)</f>
        <v>#DIV/0!</v>
      </c>
      <c r="E24" s="39"/>
      <c r="F24" s="1"/>
      <c r="G24" s="65"/>
      <c r="H24" s="76"/>
      <c r="I24" s="127" t="e">
        <f>H24/$F$5*60</f>
        <v>#DIV/0!</v>
      </c>
      <c r="J24" s="152"/>
      <c r="K24" s="1"/>
      <c r="L24" s="155"/>
    </row>
    <row r="25" spans="1:12" ht="24.75" customHeight="1" thickBot="1">
      <c r="A25" s="53"/>
      <c r="B25" s="146"/>
      <c r="C25" s="148"/>
      <c r="D25" s="31">
        <f>D23-H24</f>
        <v>0</v>
      </c>
      <c r="E25" s="34"/>
      <c r="F25" s="43"/>
      <c r="G25" s="149"/>
      <c r="H25" s="77"/>
      <c r="I25" s="128"/>
      <c r="J25" s="79"/>
      <c r="K25" s="1"/>
      <c r="L25" s="100"/>
    </row>
    <row r="26" spans="1:12" ht="24.75" customHeight="1">
      <c r="A26" s="41"/>
      <c r="B26" s="147"/>
      <c r="C26" s="104"/>
      <c r="D26" s="67" t="e">
        <f>D24-($J$5*I24/60)</f>
        <v>#DIV/0!</v>
      </c>
      <c r="E26" s="34"/>
      <c r="F26" s="44"/>
      <c r="G26" s="114"/>
      <c r="H26" s="76"/>
      <c r="I26" s="127" t="e">
        <f>H26/$F$5*60</f>
        <v>#DIV/0!</v>
      </c>
      <c r="J26" s="78"/>
      <c r="K26" s="1"/>
      <c r="L26" s="156"/>
    </row>
    <row r="27" spans="1:12" ht="24.75" customHeight="1" thickBot="1">
      <c r="A27" s="53"/>
      <c r="B27" s="142"/>
      <c r="C27" s="153"/>
      <c r="D27" s="31">
        <f>D25-H26</f>
        <v>0</v>
      </c>
      <c r="E27" s="140">
        <f>IF(A27&lt;&gt;"",E23+I24,"")</f>
      </c>
      <c r="F27" s="123"/>
      <c r="G27" s="157"/>
      <c r="H27" s="162"/>
      <c r="I27" s="158"/>
      <c r="J27" s="161"/>
      <c r="K27" s="1"/>
      <c r="L27" s="100"/>
    </row>
    <row r="28" spans="1:12" ht="24.75" customHeight="1" thickBot="1">
      <c r="A28" s="55"/>
      <c r="B28" s="143"/>
      <c r="C28" s="154"/>
      <c r="D28" s="68" t="e">
        <f>D26-($J$5*I26/60)</f>
        <v>#DIV/0!</v>
      </c>
      <c r="E28" s="56"/>
      <c r="F28" s="1"/>
      <c r="G28" s="1"/>
      <c r="H28" s="45"/>
      <c r="I28" s="7"/>
      <c r="J28" s="1"/>
      <c r="K28" s="1"/>
      <c r="L28" s="1"/>
    </row>
    <row r="29" spans="1:12" ht="15" customHeight="1">
      <c r="A29" s="12"/>
      <c r="B29" s="11"/>
      <c r="C29" s="11"/>
      <c r="D29" s="11"/>
      <c r="E29" s="11"/>
      <c r="F29" s="1"/>
      <c r="G29" s="70" t="s">
        <v>1</v>
      </c>
      <c r="H29" s="73">
        <f>SUM(H10:H27)</f>
        <v>0</v>
      </c>
      <c r="I29" s="159" t="e">
        <f>SUM(I10:I27)</f>
        <v>#DIV/0!</v>
      </c>
      <c r="J29" s="160"/>
      <c r="K29" s="1"/>
      <c r="L29" s="1"/>
    </row>
    <row r="30" spans="1:12" ht="15" customHeight="1">
      <c r="A30" s="62" t="s">
        <v>21</v>
      </c>
      <c r="B30" s="14"/>
      <c r="C30" s="14" t="e">
        <f>D28</f>
        <v>#DIV/0!</v>
      </c>
      <c r="D30" s="14"/>
      <c r="E30" s="15"/>
      <c r="F30" s="1"/>
      <c r="G30" s="71"/>
      <c r="H30" s="74"/>
      <c r="I30" s="48" t="e">
        <f>I29/60</f>
        <v>#DIV/0!</v>
      </c>
      <c r="J30" s="49" t="e">
        <f>I29-(I30*60)</f>
        <v>#DIV/0!</v>
      </c>
      <c r="K30" s="1"/>
      <c r="L30" s="1"/>
    </row>
    <row r="31" spans="1:12" ht="15" customHeight="1" thickBot="1">
      <c r="A31" s="16" t="s">
        <v>11</v>
      </c>
      <c r="B31" s="13"/>
      <c r="C31" s="13" t="e">
        <f>C30*0.11</f>
        <v>#DIV/0!</v>
      </c>
      <c r="D31" s="13"/>
      <c r="E31" s="17" t="e">
        <f>C30-C31-C32</f>
        <v>#DIV/0!</v>
      </c>
      <c r="F31" s="1"/>
      <c r="G31" s="72"/>
      <c r="H31" s="75"/>
      <c r="I31" s="46"/>
      <c r="J31" s="47"/>
      <c r="K31" s="1"/>
      <c r="L31" s="1"/>
    </row>
    <row r="32" spans="1:12" ht="15" customHeight="1">
      <c r="A32" s="18" t="s">
        <v>20</v>
      </c>
      <c r="B32" s="19"/>
      <c r="C32" s="19">
        <f>$J$5/2</f>
        <v>0</v>
      </c>
      <c r="D32" s="19"/>
      <c r="E32" s="20"/>
      <c r="F32" s="1"/>
      <c r="G32" s="1"/>
      <c r="H32" s="1"/>
      <c r="I32" s="10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8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95">
    <mergeCell ref="L22:L23"/>
    <mergeCell ref="I22:I23"/>
    <mergeCell ref="I29:J29"/>
    <mergeCell ref="J24:J25"/>
    <mergeCell ref="J26:J27"/>
    <mergeCell ref="I24:I25"/>
    <mergeCell ref="C27:C28"/>
    <mergeCell ref="L24:L25"/>
    <mergeCell ref="L26:L27"/>
    <mergeCell ref="G26:G27"/>
    <mergeCell ref="I26:I27"/>
    <mergeCell ref="E27:F27"/>
    <mergeCell ref="H24:H25"/>
    <mergeCell ref="H26:H27"/>
    <mergeCell ref="C25:C26"/>
    <mergeCell ref="G24:G25"/>
    <mergeCell ref="B23:B24"/>
    <mergeCell ref="C23:C24"/>
    <mergeCell ref="B21:B22"/>
    <mergeCell ref="B15:B16"/>
    <mergeCell ref="B27:B28"/>
    <mergeCell ref="B11:B12"/>
    <mergeCell ref="B13:B14"/>
    <mergeCell ref="B17:B18"/>
    <mergeCell ref="B19:B20"/>
    <mergeCell ref="B25:B26"/>
    <mergeCell ref="C17:C18"/>
    <mergeCell ref="E23:F23"/>
    <mergeCell ref="E15:F15"/>
    <mergeCell ref="E17:F17"/>
    <mergeCell ref="E19:F19"/>
    <mergeCell ref="E21:F21"/>
    <mergeCell ref="C19:C20"/>
    <mergeCell ref="C21:C22"/>
    <mergeCell ref="I2:J2"/>
    <mergeCell ref="I18:I19"/>
    <mergeCell ref="I20:I21"/>
    <mergeCell ref="I10:I11"/>
    <mergeCell ref="I12:I13"/>
    <mergeCell ref="I14:I15"/>
    <mergeCell ref="I16:I17"/>
    <mergeCell ref="H5:I5"/>
    <mergeCell ref="H7:I7"/>
    <mergeCell ref="J16:J17"/>
    <mergeCell ref="F2:H2"/>
    <mergeCell ref="E13:F13"/>
    <mergeCell ref="H10:H11"/>
    <mergeCell ref="H12:H13"/>
    <mergeCell ref="F8:F9"/>
    <mergeCell ref="F5:G5"/>
    <mergeCell ref="E11:F11"/>
    <mergeCell ref="H20:H21"/>
    <mergeCell ref="H22:H23"/>
    <mergeCell ref="G12:G13"/>
    <mergeCell ref="L16:L17"/>
    <mergeCell ref="L18:L19"/>
    <mergeCell ref="L20:L21"/>
    <mergeCell ref="G14:G15"/>
    <mergeCell ref="J18:J19"/>
    <mergeCell ref="J20:J21"/>
    <mergeCell ref="J22:J23"/>
    <mergeCell ref="L8:L9"/>
    <mergeCell ref="B7:B8"/>
    <mergeCell ref="H8:H9"/>
    <mergeCell ref="G8:G9"/>
    <mergeCell ref="I8:I9"/>
    <mergeCell ref="L14:L15"/>
    <mergeCell ref="L12:L13"/>
    <mergeCell ref="C15:C16"/>
    <mergeCell ref="C11:C12"/>
    <mergeCell ref="C13:C14"/>
    <mergeCell ref="H14:H15"/>
    <mergeCell ref="H16:H17"/>
    <mergeCell ref="G16:G17"/>
    <mergeCell ref="L10:L11"/>
    <mergeCell ref="J10:J11"/>
    <mergeCell ref="A7:A8"/>
    <mergeCell ref="J8:J9"/>
    <mergeCell ref="E7:E8"/>
    <mergeCell ref="H4:I4"/>
    <mergeCell ref="B4:D5"/>
    <mergeCell ref="B9:B10"/>
    <mergeCell ref="C7:C8"/>
    <mergeCell ref="C9:C10"/>
    <mergeCell ref="A4:A5"/>
    <mergeCell ref="L3:L5"/>
    <mergeCell ref="G29:G31"/>
    <mergeCell ref="H29:H31"/>
    <mergeCell ref="H18:H19"/>
    <mergeCell ref="J12:J13"/>
    <mergeCell ref="J14:J15"/>
    <mergeCell ref="G22:G23"/>
    <mergeCell ref="G18:G19"/>
    <mergeCell ref="G20:G21"/>
    <mergeCell ref="G10:G11"/>
  </mergeCells>
  <printOptions horizontalCentered="1" verticalCentered="1"/>
  <pageMargins left="0.3" right="0" top="0" bottom="0" header="0" footer="0"/>
  <pageSetup fitToHeight="1" fitToWidth="1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GRENÉ</dc:creator>
  <cp:keywords/>
  <dc:description/>
  <cp:lastModifiedBy>Jean-Pierre GRENÉ</cp:lastModifiedBy>
  <cp:lastPrinted>2006-04-20T11:43:02Z</cp:lastPrinted>
  <dcterms:created xsi:type="dcterms:W3CDTF">1999-03-25T12:20:24Z</dcterms:created>
  <dcterms:modified xsi:type="dcterms:W3CDTF">2011-03-28T08:16:30Z</dcterms:modified>
  <cp:category/>
  <cp:version/>
  <cp:contentType/>
  <cp:contentStatus/>
</cp:coreProperties>
</file>